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4240" windowHeight="13740"/>
  </bookViews>
  <sheets>
    <sheet name=".." sheetId="2" r:id="rId1"/>
    <sheet name="11청구(골든민)" sheetId="1" state="hidden" r:id="rId2"/>
  </sheets>
  <calcPr calcId="124519" iterateCount="1"/>
</workbook>
</file>

<file path=xl/calcChain.xml><?xml version="1.0" encoding="utf-8"?>
<calcChain xmlns="http://schemas.openxmlformats.org/spreadsheetml/2006/main">
  <c r="F12" i="2"/>
  <c r="G12" s="1"/>
  <c r="F14"/>
  <c r="G14" s="1"/>
  <c r="F15"/>
  <c r="G15" s="1"/>
  <c r="F16"/>
  <c r="G16" s="1"/>
  <c r="F17"/>
  <c r="G17" s="1"/>
  <c r="F18"/>
  <c r="G18" s="1"/>
  <c r="F13"/>
  <c r="G13" s="1"/>
  <c r="F11"/>
  <c r="G11" s="1"/>
  <c r="G12" i="1"/>
  <c r="F12"/>
  <c r="G11"/>
  <c r="F11"/>
  <c r="F10"/>
  <c r="G10" s="1"/>
  <c r="F20" i="2" l="1"/>
  <c r="F25" i="1"/>
  <c r="G20" i="2"/>
  <c r="G25" i="1"/>
  <c r="B25" s="1"/>
  <c r="C8" s="1"/>
  <c r="B20" i="2" l="1"/>
  <c r="C9" s="1"/>
</calcChain>
</file>

<file path=xl/sharedStrings.xml><?xml version="1.0" encoding="utf-8"?>
<sst xmlns="http://schemas.openxmlformats.org/spreadsheetml/2006/main" count="77" uniqueCount="56">
  <si>
    <t xml:space="preserve">입금계좌: </t>
    <phoneticPr fontId="2" type="noConversion"/>
  </si>
  <si>
    <t>아래와 같이 거래 합니다.</t>
    <phoneticPr fontId="2" type="noConversion"/>
  </si>
  <si>
    <t>거래명세서(공급받는자용)</t>
    <phoneticPr fontId="2" type="noConversion"/>
  </si>
  <si>
    <t>귀하</t>
    <phoneticPr fontId="2" type="noConversion"/>
  </si>
  <si>
    <t>품명</t>
    <phoneticPr fontId="2" type="noConversion"/>
  </si>
  <si>
    <t>규격</t>
    <phoneticPr fontId="2" type="noConversion"/>
  </si>
  <si>
    <t>단가</t>
    <phoneticPr fontId="2" type="noConversion"/>
  </si>
  <si>
    <t>공급가액</t>
    <phoneticPr fontId="2" type="noConversion"/>
  </si>
  <si>
    <t>세액</t>
    <phoneticPr fontId="2" type="noConversion"/>
  </si>
  <si>
    <t>비고</t>
    <phoneticPr fontId="2" type="noConversion"/>
  </si>
  <si>
    <t>합  계</t>
    <phoneticPr fontId="2" type="noConversion"/>
  </si>
  <si>
    <t>청구금액</t>
    <phoneticPr fontId="2" type="noConversion"/>
  </si>
  <si>
    <t>수량(씨트)</t>
    <phoneticPr fontId="2" type="noConversion"/>
  </si>
  <si>
    <t>사업자등록번호</t>
    <phoneticPr fontId="2" type="noConversion"/>
  </si>
  <si>
    <t>상호</t>
    <phoneticPr fontId="2" type="noConversion"/>
  </si>
  <si>
    <t>성명</t>
    <phoneticPr fontId="2" type="noConversion"/>
  </si>
  <si>
    <t>사업장주소</t>
    <phoneticPr fontId="2" type="noConversion"/>
  </si>
  <si>
    <t>업태</t>
    <phoneticPr fontId="2" type="noConversion"/>
  </si>
  <si>
    <t>종목</t>
    <phoneticPr fontId="2" type="noConversion"/>
  </si>
  <si>
    <t>725-31-00398</t>
    <phoneticPr fontId="2" type="noConversion"/>
  </si>
  <si>
    <t>디지크린</t>
    <phoneticPr fontId="2" type="noConversion"/>
  </si>
  <si>
    <t>이상출(인)</t>
    <phoneticPr fontId="2" type="noConversion"/>
  </si>
  <si>
    <t>서울시 중랑구 면목로 431, 6층 603호</t>
    <phoneticPr fontId="2" type="noConversion"/>
  </si>
  <si>
    <t>도소매,제조,디자인</t>
    <phoneticPr fontId="2" type="noConversion"/>
  </si>
  <si>
    <t>극세사, 무역</t>
    <phoneticPr fontId="2" type="noConversion"/>
  </si>
  <si>
    <t>2017년</t>
    <phoneticPr fontId="2" type="noConversion"/>
  </si>
  <si>
    <t>11월</t>
    <phoneticPr fontId="2" type="noConversion"/>
  </si>
  <si>
    <t>30일</t>
    <phoneticPr fontId="2" type="noConversion"/>
  </si>
  <si>
    <t>㈜골든민</t>
    <phoneticPr fontId="2" type="noConversion"/>
  </si>
  <si>
    <t>수신자 : 김은지  님</t>
    <phoneticPr fontId="2" type="noConversion"/>
  </si>
  <si>
    <t>마우스패드</t>
    <phoneticPr fontId="2" type="noConversion"/>
  </si>
  <si>
    <t>165x127mm</t>
    <phoneticPr fontId="2" type="noConversion"/>
  </si>
  <si>
    <t>예금주 : 이상출  디지크린,  KEB하나은행  240-910415-45107)</t>
    <phoneticPr fontId="2" type="noConversion"/>
  </si>
  <si>
    <t>민운기-구리점</t>
    <phoneticPr fontId="2" type="noConversion"/>
  </si>
  <si>
    <t>최찬옥-문정점</t>
    <phoneticPr fontId="2" type="noConversion"/>
  </si>
  <si>
    <t>주문일</t>
    <phoneticPr fontId="2" type="noConversion"/>
  </si>
  <si>
    <t>박주현-여수점</t>
    <phoneticPr fontId="2" type="noConversion"/>
  </si>
  <si>
    <t>㈜티뮤스토리</t>
    <phoneticPr fontId="2" type="noConversion"/>
  </si>
  <si>
    <t>329-88-01188</t>
    <phoneticPr fontId="2" type="noConversion"/>
  </si>
  <si>
    <t>여정희(인)</t>
    <phoneticPr fontId="2" type="noConversion"/>
  </si>
  <si>
    <t>도소매,제조</t>
    <phoneticPr fontId="2" type="noConversion"/>
  </si>
  <si>
    <t>신한은행 140-012-468922 ㈜티뮤스토리</t>
    <phoneticPr fontId="2" type="noConversion"/>
  </si>
  <si>
    <t>모바일 및 
주변기기</t>
    <phoneticPr fontId="2" type="noConversion"/>
  </si>
  <si>
    <t>단가
(vat포함)</t>
    <phoneticPr fontId="2" type="noConversion"/>
  </si>
  <si>
    <t>070-7809-0896   /     timu1@naver.com</t>
    <phoneticPr fontId="2" type="noConversion"/>
  </si>
  <si>
    <t>경기도 고양시 일산동구 일산로 142, 
유니테크빌 1004호</t>
    <phoneticPr fontId="2" type="noConversion"/>
  </si>
  <si>
    <t xml:space="preserve">입금계좌 : </t>
    <phoneticPr fontId="2" type="noConversion"/>
  </si>
  <si>
    <t xml:space="preserve">CJ대한통운 </t>
    <phoneticPr fontId="2" type="noConversion"/>
  </si>
  <si>
    <t>2021년</t>
    <phoneticPr fontId="2" type="noConversion"/>
  </si>
  <si>
    <t>3월</t>
    <phoneticPr fontId="2" type="noConversion"/>
  </si>
  <si>
    <t>1일</t>
    <phoneticPr fontId="2" type="noConversion"/>
  </si>
  <si>
    <t>비즈폼</t>
    <phoneticPr fontId="2" type="noConversion"/>
  </si>
  <si>
    <t>아이나비 카드홀더</t>
    <phoneticPr fontId="2" type="noConversion"/>
  </si>
  <si>
    <t>화이트,민트</t>
    <phoneticPr fontId="2" type="noConversion"/>
  </si>
  <si>
    <t xml:space="preserve">CJ대한통운 </t>
    <phoneticPr fontId="2" type="noConversion"/>
  </si>
  <si>
    <t>6388-3435-9100</t>
    <phoneticPr fontId="2" type="noConversion"/>
  </si>
</sst>
</file>

<file path=xl/styles.xml><?xml version="1.0" encoding="utf-8"?>
<styleSheet xmlns="http://schemas.openxmlformats.org/spreadsheetml/2006/main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);[Red]\(#,##0\)"/>
    <numFmt numFmtId="177" formatCode="&quot;₩&quot;#,##0"/>
    <numFmt numFmtId="178" formatCode="&quot;₩&quot;#,##0_);[Red]\(&quot;₩&quot;#,##0\)"/>
    <numFmt numFmtId="179" formatCode="yyyy&quot;-&quot;m&quot;-&quot;d;@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u/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41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177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>
      <alignment vertical="center"/>
    </xf>
    <xf numFmtId="14" fontId="9" fillId="2" borderId="1" xfId="0" applyNumberFormat="1" applyFont="1" applyFill="1" applyBorder="1">
      <alignment vertical="center"/>
    </xf>
    <xf numFmtId="41" fontId="9" fillId="2" borderId="1" xfId="1" applyFont="1" applyFill="1" applyBorder="1">
      <alignment vertical="center"/>
    </xf>
    <xf numFmtId="42" fontId="9" fillId="2" borderId="1" xfId="2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6" fontId="4" fillId="4" borderId="2" xfId="0" applyNumberFormat="1" applyFont="1" applyFill="1" applyBorder="1" applyAlignment="1">
      <alignment horizontal="center" vertical="center"/>
    </xf>
    <xf numFmtId="44" fontId="4" fillId="4" borderId="3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177" fontId="4" fillId="3" borderId="2" xfId="2" applyNumberFormat="1" applyFont="1" applyFill="1" applyBorder="1" applyAlignment="1">
      <alignment horizontal="center" vertical="center"/>
    </xf>
    <xf numFmtId="177" fontId="4" fillId="3" borderId="3" xfId="2" applyNumberFormat="1" applyFont="1" applyFill="1" applyBorder="1" applyAlignment="1">
      <alignment horizontal="center" vertical="center"/>
    </xf>
    <xf numFmtId="177" fontId="4" fillId="3" borderId="4" xfId="2" applyNumberFormat="1" applyFont="1" applyFill="1" applyBorder="1" applyAlignment="1">
      <alignment horizontal="center" vertical="center"/>
    </xf>
    <xf numFmtId="179" fontId="11" fillId="4" borderId="2" xfId="0" applyNumberFormat="1" applyFont="1" applyFill="1" applyBorder="1" applyAlignment="1">
      <alignment horizontal="left" vertical="center"/>
    </xf>
    <xf numFmtId="179" fontId="11" fillId="4" borderId="3" xfId="0" applyNumberFormat="1" applyFont="1" applyFill="1" applyBorder="1" applyAlignment="1">
      <alignment horizontal="left" vertical="center"/>
    </xf>
    <xf numFmtId="179" fontId="11" fillId="4" borderId="4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6" fontId="4" fillId="2" borderId="2" xfId="0" applyNumberFormat="1" applyFont="1" applyFill="1" applyBorder="1" applyAlignment="1">
      <alignment horizontal="left" vertical="center"/>
    </xf>
    <xf numFmtId="44" fontId="4" fillId="2" borderId="3" xfId="0" applyNumberFormat="1" applyFont="1" applyFill="1" applyBorder="1" applyAlignment="1">
      <alignment horizontal="left" vertical="center"/>
    </xf>
    <xf numFmtId="44" fontId="4" fillId="2" borderId="4" xfId="0" applyNumberFormat="1" applyFont="1" applyFill="1" applyBorder="1" applyAlignment="1">
      <alignment horizontal="left" vertical="center"/>
    </xf>
    <xf numFmtId="177" fontId="4" fillId="2" borderId="2" xfId="2" applyNumberFormat="1" applyFont="1" applyFill="1" applyBorder="1" applyAlignment="1">
      <alignment horizontal="center" vertical="center"/>
    </xf>
    <xf numFmtId="177" fontId="4" fillId="2" borderId="3" xfId="2" applyNumberFormat="1" applyFont="1" applyFill="1" applyBorder="1" applyAlignment="1">
      <alignment horizontal="center" vertical="center"/>
    </xf>
    <xf numFmtId="177" fontId="4" fillId="2" borderId="4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</xdr:row>
      <xdr:rowOff>619125</xdr:rowOff>
    </xdr:from>
    <xdr:to>
      <xdr:col>8</xdr:col>
      <xdr:colOff>152019</xdr:colOff>
      <xdr:row>4</xdr:row>
      <xdr:rowOff>56007</xdr:rowOff>
    </xdr:to>
    <xdr:pic>
      <xdr:nvPicPr>
        <xdr:cNvPr id="2" name="그림 1" descr="법인도장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725" y="828675"/>
          <a:ext cx="694944" cy="713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2</xdr:row>
      <xdr:rowOff>276224</xdr:rowOff>
    </xdr:from>
    <xdr:to>
      <xdr:col>7</xdr:col>
      <xdr:colOff>908304</xdr:colOff>
      <xdr:row>4</xdr:row>
      <xdr:rowOff>108203</xdr:rowOff>
    </xdr:to>
    <xdr:pic>
      <xdr:nvPicPr>
        <xdr:cNvPr id="2" name="그림 1" descr="대표직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1133474"/>
          <a:ext cx="460629" cy="460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0"/>
  <sheetViews>
    <sheetView tabSelected="1" workbookViewId="0">
      <selection activeCell="K12" sqref="K12"/>
    </sheetView>
  </sheetViews>
  <sheetFormatPr defaultRowHeight="16.5"/>
  <cols>
    <col min="1" max="1" width="9.5" style="2" customWidth="1"/>
    <col min="2" max="2" width="10.625" style="2" customWidth="1"/>
    <col min="3" max="3" width="14" style="2" bestFit="1" customWidth="1"/>
    <col min="4" max="4" width="10.25" style="2" customWidth="1"/>
    <col min="5" max="5" width="11.125" style="28" customWidth="1"/>
    <col min="6" max="6" width="13" style="28" bestFit="1" customWidth="1"/>
    <col min="7" max="7" width="11.25" style="28" bestFit="1" customWidth="1"/>
    <col min="8" max="8" width="12.5" style="28" customWidth="1"/>
    <col min="9" max="9" width="9" style="28"/>
    <col min="10" max="16384" width="9" style="2"/>
  </cols>
  <sheetData>
    <row r="2" spans="1:13" ht="51" customHeight="1">
      <c r="A2" s="49" t="s">
        <v>2</v>
      </c>
      <c r="B2" s="49"/>
      <c r="C2" s="49"/>
      <c r="D2" s="49"/>
      <c r="E2" s="49"/>
      <c r="F2" s="49"/>
      <c r="G2" s="49"/>
      <c r="H2" s="49"/>
    </row>
    <row r="3" spans="1:13" ht="24.95" customHeight="1">
      <c r="E3" s="13" t="s">
        <v>13</v>
      </c>
      <c r="F3" s="50" t="s">
        <v>38</v>
      </c>
      <c r="G3" s="50"/>
      <c r="H3" s="50"/>
      <c r="I3" s="14"/>
    </row>
    <row r="4" spans="1:13" ht="24.95" customHeight="1">
      <c r="A4" s="39" t="s">
        <v>48</v>
      </c>
      <c r="B4" s="40" t="s">
        <v>49</v>
      </c>
      <c r="C4" s="42" t="s">
        <v>50</v>
      </c>
      <c r="E4" s="11" t="s">
        <v>14</v>
      </c>
      <c r="F4" s="11" t="s">
        <v>37</v>
      </c>
      <c r="G4" s="11" t="s">
        <v>15</v>
      </c>
      <c r="H4" s="24" t="s">
        <v>39</v>
      </c>
    </row>
    <row r="5" spans="1:13" ht="44.25" customHeight="1">
      <c r="A5" s="51" t="s">
        <v>51</v>
      </c>
      <c r="B5" s="52"/>
      <c r="C5" s="5" t="s">
        <v>3</v>
      </c>
      <c r="E5" s="11" t="s">
        <v>16</v>
      </c>
      <c r="F5" s="53" t="s">
        <v>45</v>
      </c>
      <c r="G5" s="54"/>
      <c r="H5" s="55"/>
    </row>
    <row r="6" spans="1:13" ht="29.25" customHeight="1">
      <c r="A6" s="4" t="s">
        <v>1</v>
      </c>
      <c r="E6" s="11" t="s">
        <v>17</v>
      </c>
      <c r="F6" s="11" t="s">
        <v>40</v>
      </c>
      <c r="G6" s="11" t="s">
        <v>18</v>
      </c>
      <c r="H6" s="31" t="s">
        <v>42</v>
      </c>
    </row>
    <row r="7" spans="1:13" ht="24.95" customHeight="1">
      <c r="E7" s="47" t="s">
        <v>44</v>
      </c>
      <c r="F7" s="47"/>
      <c r="G7" s="47"/>
      <c r="H7" s="47"/>
    </row>
    <row r="8" spans="1:13" ht="24.95" customHeight="1">
      <c r="E8" s="6" t="s">
        <v>46</v>
      </c>
      <c r="F8" s="7" t="s">
        <v>41</v>
      </c>
      <c r="G8" s="35"/>
      <c r="H8" s="35"/>
      <c r="I8" s="36"/>
    </row>
    <row r="9" spans="1:13" ht="24.95" customHeight="1">
      <c r="A9" s="56" t="s">
        <v>11</v>
      </c>
      <c r="B9" s="57"/>
      <c r="C9" s="58">
        <f>B20</f>
        <v>8900</v>
      </c>
      <c r="D9" s="59"/>
      <c r="E9" s="59"/>
      <c r="F9" s="59"/>
      <c r="G9" s="59"/>
      <c r="H9" s="60"/>
    </row>
    <row r="10" spans="1:13" s="28" customFormat="1" ht="40.5" customHeight="1">
      <c r="A10" s="45" t="s">
        <v>4</v>
      </c>
      <c r="B10" s="46"/>
      <c r="C10" s="29" t="s">
        <v>5</v>
      </c>
      <c r="D10" s="8" t="s">
        <v>12</v>
      </c>
      <c r="E10" s="32" t="s">
        <v>43</v>
      </c>
      <c r="F10" s="8" t="s">
        <v>7</v>
      </c>
      <c r="G10" s="29" t="s">
        <v>8</v>
      </c>
      <c r="H10" s="29" t="s">
        <v>9</v>
      </c>
      <c r="M10" s="30"/>
    </row>
    <row r="11" spans="1:13" s="15" customFormat="1" ht="30" customHeight="1">
      <c r="A11" s="43" t="s">
        <v>52</v>
      </c>
      <c r="B11" s="44"/>
      <c r="C11" s="13" t="s">
        <v>53</v>
      </c>
      <c r="D11" s="22">
        <v>2</v>
      </c>
      <c r="E11" s="16">
        <v>2800</v>
      </c>
      <c r="F11" s="16">
        <f>D11*E11/1.1</f>
        <v>5090.9090909090901</v>
      </c>
      <c r="G11" s="16">
        <f t="shared" ref="G11" si="0">F11*10%</f>
        <v>509.09090909090901</v>
      </c>
      <c r="H11" s="38"/>
      <c r="I11" s="14"/>
    </row>
    <row r="12" spans="1:13" s="15" customFormat="1" ht="35.25" customHeight="1">
      <c r="A12" s="43" t="s">
        <v>54</v>
      </c>
      <c r="B12" s="44"/>
      <c r="C12" s="41" t="s">
        <v>55</v>
      </c>
      <c r="D12" s="22">
        <v>1</v>
      </c>
      <c r="E12" s="16">
        <v>3300</v>
      </c>
      <c r="F12" s="16">
        <f>D12*E12/1.1</f>
        <v>2999.9999999999995</v>
      </c>
      <c r="G12" s="16">
        <f t="shared" ref="G12" si="1">F12*10%</f>
        <v>299.99999999999994</v>
      </c>
      <c r="H12" s="38"/>
      <c r="I12" s="14"/>
    </row>
    <row r="13" spans="1:13" ht="26.25" customHeight="1">
      <c r="A13" s="48"/>
      <c r="B13" s="44"/>
      <c r="C13" s="13"/>
      <c r="D13" s="22"/>
      <c r="E13" s="16"/>
      <c r="F13" s="16">
        <f>D13*E13/1.1</f>
        <v>0</v>
      </c>
      <c r="G13" s="16">
        <f t="shared" ref="G13" si="2">F13*10%</f>
        <v>0</v>
      </c>
      <c r="H13" s="38"/>
    </row>
    <row r="14" spans="1:13" ht="24.95" customHeight="1">
      <c r="A14" s="48"/>
      <c r="B14" s="44"/>
      <c r="C14" s="13"/>
      <c r="D14" s="22"/>
      <c r="E14" s="16"/>
      <c r="F14" s="16">
        <f>D14*E14/1.1</f>
        <v>0</v>
      </c>
      <c r="G14" s="16">
        <f t="shared" ref="G14" si="3">F14*10%</f>
        <v>0</v>
      </c>
      <c r="H14" s="38"/>
      <c r="I14" s="36"/>
    </row>
    <row r="15" spans="1:13" ht="24.95" customHeight="1">
      <c r="A15" s="43"/>
      <c r="B15" s="44"/>
      <c r="C15" s="13"/>
      <c r="D15" s="22"/>
      <c r="E15" s="16"/>
      <c r="F15" s="16">
        <f t="shared" ref="F15:F18" si="4">D15*E15/1.1</f>
        <v>0</v>
      </c>
      <c r="G15" s="16">
        <f t="shared" ref="G15:G18" si="5">F15*10%</f>
        <v>0</v>
      </c>
      <c r="H15" s="38"/>
    </row>
    <row r="16" spans="1:13" ht="24.95" customHeight="1">
      <c r="A16" s="43"/>
      <c r="B16" s="44"/>
      <c r="C16" s="13"/>
      <c r="D16" s="22"/>
      <c r="E16" s="16"/>
      <c r="F16" s="16">
        <f t="shared" si="4"/>
        <v>0</v>
      </c>
      <c r="G16" s="16">
        <f t="shared" si="5"/>
        <v>0</v>
      </c>
      <c r="H16" s="38"/>
    </row>
    <row r="17" spans="1:8" ht="24.95" customHeight="1">
      <c r="A17" s="43"/>
      <c r="B17" s="44"/>
      <c r="C17" s="12"/>
      <c r="D17" s="22"/>
      <c r="E17" s="16"/>
      <c r="F17" s="16">
        <f t="shared" si="4"/>
        <v>0</v>
      </c>
      <c r="G17" s="16">
        <f t="shared" si="5"/>
        <v>0</v>
      </c>
      <c r="H17" s="13"/>
    </row>
    <row r="18" spans="1:8" s="36" customFormat="1" ht="24.95" customHeight="1">
      <c r="A18" s="43"/>
      <c r="B18" s="44"/>
      <c r="C18" s="13"/>
      <c r="D18" s="37"/>
      <c r="E18" s="20"/>
      <c r="F18" s="16">
        <f t="shared" si="4"/>
        <v>0</v>
      </c>
      <c r="G18" s="16">
        <f t="shared" si="5"/>
        <v>0</v>
      </c>
      <c r="H18" s="13"/>
    </row>
    <row r="19" spans="1:8" ht="24.95" customHeight="1">
      <c r="A19" s="64" t="s">
        <v>47</v>
      </c>
      <c r="B19" s="65"/>
      <c r="C19" s="65"/>
      <c r="D19" s="65"/>
      <c r="E19" s="65"/>
      <c r="F19" s="65"/>
      <c r="G19" s="65"/>
      <c r="H19" s="66"/>
    </row>
    <row r="20" spans="1:8" ht="24.95" customHeight="1">
      <c r="A20" s="33" t="s">
        <v>10</v>
      </c>
      <c r="B20" s="61">
        <f>F20+G20</f>
        <v>8900</v>
      </c>
      <c r="C20" s="62"/>
      <c r="D20" s="62"/>
      <c r="E20" s="63"/>
      <c r="F20" s="34">
        <f>SUM(F11:F19)</f>
        <v>8090.9090909090901</v>
      </c>
      <c r="G20" s="34">
        <f>SUM(G11:G19)</f>
        <v>809.09090909090901</v>
      </c>
      <c r="H20" s="9"/>
    </row>
  </sheetData>
  <mergeCells count="18">
    <mergeCell ref="A16:B16"/>
    <mergeCell ref="A17:B17"/>
    <mergeCell ref="A18:B18"/>
    <mergeCell ref="B20:E20"/>
    <mergeCell ref="A19:H19"/>
    <mergeCell ref="A2:H2"/>
    <mergeCell ref="F3:H3"/>
    <mergeCell ref="A5:B5"/>
    <mergeCell ref="F5:H5"/>
    <mergeCell ref="A9:B9"/>
    <mergeCell ref="C9:H9"/>
    <mergeCell ref="A15:B15"/>
    <mergeCell ref="A10:B10"/>
    <mergeCell ref="E7:H7"/>
    <mergeCell ref="A11:B11"/>
    <mergeCell ref="A13:B13"/>
    <mergeCell ref="A14:B14"/>
    <mergeCell ref="A12:B12"/>
  </mergeCells>
  <phoneticPr fontId="2" type="noConversion"/>
  <pageMargins left="0.61" right="0.15748031496062992" top="0.35433070866141736" bottom="0.3937007874015748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9"/>
  <sheetViews>
    <sheetView workbookViewId="0">
      <selection activeCell="N11" sqref="N11"/>
    </sheetView>
  </sheetViews>
  <sheetFormatPr defaultRowHeight="16.5"/>
  <cols>
    <col min="1" max="1" width="9.5" style="2" customWidth="1"/>
    <col min="2" max="2" width="8.5" style="2" customWidth="1"/>
    <col min="3" max="3" width="10.375" style="2" customWidth="1"/>
    <col min="4" max="4" width="10.25" style="2" customWidth="1"/>
    <col min="5" max="5" width="11.125" style="1" customWidth="1"/>
    <col min="6" max="6" width="14.375" style="1" customWidth="1"/>
    <col min="7" max="7" width="11.375" style="1" customWidth="1"/>
    <col min="8" max="8" width="12.5" style="1" customWidth="1"/>
    <col min="9" max="9" width="9" style="1"/>
    <col min="10" max="16384" width="9" style="2"/>
  </cols>
  <sheetData>
    <row r="2" spans="1:9" ht="51" customHeight="1">
      <c r="A2" s="49" t="s">
        <v>2</v>
      </c>
      <c r="B2" s="49"/>
      <c r="C2" s="49"/>
      <c r="D2" s="49"/>
      <c r="E2" s="49"/>
      <c r="F2" s="49"/>
      <c r="G2" s="49"/>
      <c r="H2" s="49"/>
    </row>
    <row r="3" spans="1:9" ht="24.95" customHeight="1">
      <c r="E3" s="13" t="s">
        <v>13</v>
      </c>
      <c r="F3" s="50" t="s">
        <v>19</v>
      </c>
      <c r="G3" s="50"/>
      <c r="H3" s="50"/>
    </row>
    <row r="4" spans="1:9" ht="24.95" customHeight="1">
      <c r="A4" s="25" t="s">
        <v>25</v>
      </c>
      <c r="B4" s="26" t="s">
        <v>26</v>
      </c>
      <c r="C4" s="26" t="s">
        <v>27</v>
      </c>
      <c r="E4" s="11" t="s">
        <v>14</v>
      </c>
      <c r="F4" s="11" t="s">
        <v>20</v>
      </c>
      <c r="G4" s="11" t="s">
        <v>15</v>
      </c>
      <c r="H4" s="24" t="s">
        <v>21</v>
      </c>
    </row>
    <row r="5" spans="1:9" ht="24.95" customHeight="1">
      <c r="A5" s="52" t="s">
        <v>28</v>
      </c>
      <c r="B5" s="52"/>
      <c r="C5" s="5" t="s">
        <v>3</v>
      </c>
      <c r="E5" s="11" t="s">
        <v>16</v>
      </c>
      <c r="F5" s="76" t="s">
        <v>22</v>
      </c>
      <c r="G5" s="54"/>
      <c r="H5" s="55"/>
    </row>
    <row r="6" spans="1:9" ht="24.95" customHeight="1">
      <c r="A6" s="4" t="s">
        <v>1</v>
      </c>
      <c r="E6" s="11" t="s">
        <v>17</v>
      </c>
      <c r="F6" s="11" t="s">
        <v>23</v>
      </c>
      <c r="G6" s="11" t="s">
        <v>18</v>
      </c>
      <c r="H6" s="11" t="s">
        <v>24</v>
      </c>
    </row>
    <row r="7" spans="1:9" ht="24.95" customHeight="1">
      <c r="A7" s="2" t="s">
        <v>29</v>
      </c>
    </row>
    <row r="8" spans="1:9" ht="24.95" customHeight="1">
      <c r="A8" s="68" t="s">
        <v>11</v>
      </c>
      <c r="B8" s="69"/>
      <c r="C8" s="70">
        <f>B25</f>
        <v>297000</v>
      </c>
      <c r="D8" s="71"/>
      <c r="E8" s="71"/>
      <c r="F8" s="71"/>
      <c r="G8" s="71"/>
      <c r="H8" s="72"/>
    </row>
    <row r="9" spans="1:9" s="1" customFormat="1" ht="24.95" customHeight="1">
      <c r="A9" s="27" t="s">
        <v>35</v>
      </c>
      <c r="B9" s="3" t="s">
        <v>4</v>
      </c>
      <c r="C9" s="3" t="s">
        <v>5</v>
      </c>
      <c r="D9" s="8" t="s">
        <v>12</v>
      </c>
      <c r="E9" s="3" t="s">
        <v>6</v>
      </c>
      <c r="F9" s="8" t="s">
        <v>7</v>
      </c>
      <c r="G9" s="3" t="s">
        <v>8</v>
      </c>
      <c r="H9" s="3" t="s">
        <v>9</v>
      </c>
    </row>
    <row r="10" spans="1:9" s="15" customFormat="1" ht="24.95" customHeight="1">
      <c r="A10" s="18">
        <v>43039</v>
      </c>
      <c r="B10" s="13" t="s">
        <v>30</v>
      </c>
      <c r="C10" s="13" t="s">
        <v>31</v>
      </c>
      <c r="D10" s="13">
        <v>100</v>
      </c>
      <c r="E10" s="16">
        <v>730</v>
      </c>
      <c r="F10" s="16">
        <f>D10*E10</f>
        <v>73000</v>
      </c>
      <c r="G10" s="16">
        <f>F10*0.1</f>
        <v>7300</v>
      </c>
      <c r="H10" s="13" t="s">
        <v>33</v>
      </c>
      <c r="I10" s="14"/>
    </row>
    <row r="11" spans="1:9" ht="24.95" customHeight="1">
      <c r="A11" s="18">
        <v>43042</v>
      </c>
      <c r="B11" s="13" t="s">
        <v>30</v>
      </c>
      <c r="C11" s="13" t="s">
        <v>31</v>
      </c>
      <c r="D11" s="13">
        <v>200</v>
      </c>
      <c r="E11" s="16">
        <v>620</v>
      </c>
      <c r="F11" s="16">
        <f>E11*D11</f>
        <v>124000</v>
      </c>
      <c r="G11" s="16">
        <f>F11*10%</f>
        <v>12400</v>
      </c>
      <c r="H11" s="13" t="s">
        <v>34</v>
      </c>
    </row>
    <row r="12" spans="1:9" ht="24.95" customHeight="1">
      <c r="A12" s="18">
        <v>43069</v>
      </c>
      <c r="B12" s="13" t="s">
        <v>30</v>
      </c>
      <c r="C12" s="13" t="s">
        <v>31</v>
      </c>
      <c r="D12" s="13">
        <v>100</v>
      </c>
      <c r="E12" s="16">
        <v>730</v>
      </c>
      <c r="F12" s="16">
        <f>E12*D12</f>
        <v>73000</v>
      </c>
      <c r="G12" s="16">
        <f>F12*10%</f>
        <v>7300</v>
      </c>
      <c r="H12" s="13" t="s">
        <v>36</v>
      </c>
    </row>
    <row r="13" spans="1:9" ht="24.95" customHeight="1">
      <c r="A13" s="18"/>
      <c r="B13" s="13"/>
      <c r="C13" s="13"/>
      <c r="D13" s="12"/>
      <c r="E13" s="16"/>
      <c r="F13" s="16"/>
      <c r="G13" s="16"/>
      <c r="H13" s="13"/>
    </row>
    <row r="14" spans="1:9" ht="24.95" customHeight="1">
      <c r="A14" s="18"/>
      <c r="B14" s="13"/>
      <c r="C14" s="13"/>
      <c r="D14" s="12"/>
      <c r="E14" s="16"/>
      <c r="F14" s="16"/>
      <c r="G14" s="16"/>
      <c r="H14" s="13"/>
    </row>
    <row r="15" spans="1:9" ht="24.95" customHeight="1">
      <c r="A15" s="18"/>
      <c r="B15" s="13"/>
      <c r="C15" s="13"/>
      <c r="D15" s="12"/>
      <c r="E15" s="16"/>
      <c r="F15" s="16"/>
      <c r="G15" s="16"/>
      <c r="H15" s="13"/>
    </row>
    <row r="16" spans="1:9" ht="24.95" customHeight="1">
      <c r="A16" s="18"/>
      <c r="B16" s="13"/>
      <c r="C16" s="13"/>
      <c r="D16" s="12"/>
      <c r="E16" s="16"/>
      <c r="F16" s="16"/>
      <c r="G16" s="16"/>
      <c r="H16" s="13"/>
    </row>
    <row r="17" spans="1:9" ht="24.95" customHeight="1">
      <c r="A17" s="18"/>
      <c r="B17" s="13"/>
      <c r="C17" s="13"/>
      <c r="D17" s="12"/>
      <c r="E17" s="16"/>
      <c r="F17" s="16"/>
      <c r="G17" s="16"/>
      <c r="H17" s="13"/>
      <c r="I17" s="23"/>
    </row>
    <row r="18" spans="1:9" ht="24.95" customHeight="1">
      <c r="A18" s="17"/>
      <c r="B18" s="12"/>
      <c r="C18" s="12"/>
      <c r="D18" s="19"/>
      <c r="E18" s="20"/>
      <c r="F18" s="21"/>
      <c r="G18" s="22"/>
      <c r="H18" s="13"/>
      <c r="I18" s="23"/>
    </row>
    <row r="19" spans="1:9" ht="24.95" customHeight="1">
      <c r="A19" s="17"/>
      <c r="B19" s="12"/>
      <c r="C19" s="12"/>
      <c r="D19" s="19"/>
      <c r="E19" s="20"/>
      <c r="F19" s="21"/>
      <c r="G19" s="22"/>
      <c r="H19" s="13"/>
      <c r="I19" s="23"/>
    </row>
    <row r="20" spans="1:9" ht="24.95" customHeight="1">
      <c r="A20" s="17"/>
      <c r="B20" s="12"/>
      <c r="C20" s="12"/>
      <c r="D20" s="19"/>
      <c r="E20" s="20"/>
      <c r="F20" s="21"/>
      <c r="G20" s="22"/>
      <c r="H20" s="13"/>
      <c r="I20" s="23"/>
    </row>
    <row r="21" spans="1:9" ht="24.95" customHeight="1">
      <c r="A21" s="17"/>
      <c r="B21" s="12"/>
      <c r="C21" s="12"/>
      <c r="D21" s="19"/>
      <c r="E21" s="20"/>
      <c r="F21" s="21"/>
      <c r="G21" s="22"/>
      <c r="H21" s="13"/>
    </row>
    <row r="22" spans="1:9" ht="24.95" customHeight="1">
      <c r="A22" s="17"/>
      <c r="B22" s="12"/>
      <c r="C22" s="12"/>
      <c r="D22" s="19"/>
      <c r="E22" s="20"/>
      <c r="F22" s="21"/>
      <c r="G22" s="22"/>
      <c r="H22" s="13"/>
    </row>
    <row r="23" spans="1:9" ht="24.95" customHeight="1">
      <c r="A23" s="17"/>
      <c r="B23" s="12"/>
      <c r="C23" s="12"/>
      <c r="D23" s="19"/>
      <c r="E23" s="20"/>
      <c r="F23" s="21"/>
      <c r="G23" s="22"/>
      <c r="H23" s="13"/>
    </row>
    <row r="24" spans="1:9" ht="24.95" customHeight="1">
      <c r="A24" s="17"/>
      <c r="B24" s="12"/>
      <c r="C24" s="12"/>
      <c r="D24" s="19"/>
      <c r="E24" s="20"/>
      <c r="F24" s="21"/>
      <c r="G24" s="22"/>
      <c r="H24" s="13"/>
    </row>
    <row r="25" spans="1:9" ht="24.95" customHeight="1">
      <c r="A25" s="9" t="s">
        <v>10</v>
      </c>
      <c r="B25" s="73">
        <f>F25+G25</f>
        <v>297000</v>
      </c>
      <c r="C25" s="74"/>
      <c r="D25" s="74"/>
      <c r="E25" s="75"/>
      <c r="F25" s="10">
        <f>SUM(F10:F24)</f>
        <v>270000</v>
      </c>
      <c r="G25" s="10">
        <f>SUM(G10:G24)</f>
        <v>27000</v>
      </c>
      <c r="H25" s="9"/>
    </row>
    <row r="27" spans="1:9">
      <c r="A27" s="6" t="s">
        <v>0</v>
      </c>
      <c r="B27" s="7" t="s">
        <v>32</v>
      </c>
    </row>
    <row r="28" spans="1:9">
      <c r="A28" s="67"/>
      <c r="B28" s="67"/>
      <c r="C28" s="67"/>
      <c r="D28" s="67"/>
      <c r="E28" s="67"/>
      <c r="F28" s="67"/>
      <c r="G28" s="67"/>
      <c r="H28" s="67"/>
    </row>
    <row r="29" spans="1:9">
      <c r="A29" s="67"/>
      <c r="B29" s="67"/>
      <c r="C29" s="67"/>
      <c r="D29" s="67"/>
      <c r="E29" s="67"/>
      <c r="F29" s="67"/>
      <c r="G29" s="67"/>
      <c r="H29" s="67"/>
    </row>
  </sheetData>
  <mergeCells count="8">
    <mergeCell ref="A28:H29"/>
    <mergeCell ref="F3:H3"/>
    <mergeCell ref="A8:B8"/>
    <mergeCell ref="A2:H2"/>
    <mergeCell ref="C8:H8"/>
    <mergeCell ref="B25:E25"/>
    <mergeCell ref="F5:H5"/>
    <mergeCell ref="A5:B5"/>
  </mergeCells>
  <phoneticPr fontId="2" type="noConversion"/>
  <pageMargins left="0.36" right="0.16" top="0.37" bottom="0.3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..</vt:lpstr>
      <vt:lpstr>11청구(골든민)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Windows 사용자</cp:lastModifiedBy>
  <cp:lastPrinted>2019-12-18T03:07:31Z</cp:lastPrinted>
  <dcterms:created xsi:type="dcterms:W3CDTF">2011-04-05T23:33:31Z</dcterms:created>
  <dcterms:modified xsi:type="dcterms:W3CDTF">2021-03-19T02:44:32Z</dcterms:modified>
</cp:coreProperties>
</file>