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혜인건강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<sst xmlns="http://schemas.openxmlformats.org/spreadsheetml/2006/main" count="31" uniqueCount="31">
  <si>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등   록
번   호</t>
  </si>
  <si>
    <t>상   호</t>
  </si>
  <si>
    <t>성   명</t>
  </si>
  <si>
    <t>사업장
소재지</t>
  </si>
  <si>
    <t>업   태</t>
  </si>
  <si>
    <t>종   목</t>
  </si>
  <si>
    <t>전   화
번   호</t>
  </si>
  <si>
    <t>합  계</t>
  </si>
  <si>
    <t>부가세</t>
  </si>
  <si>
    <t>품   목</t>
  </si>
  <si>
    <t>단가</t>
  </si>
  <si>
    <t>금  액</t>
  </si>
  <si>
    <t>계</t>
  </si>
  <si>
    <t>비고</t>
  </si>
  <si>
    <t>수량/ea</t>
  </si>
  <si>
    <t>도매</t>
  </si>
  <si>
    <t>규격</t>
  </si>
  <si>
    <r>
      <t>합 계 금 액</t>
    </r>
    <r>
      <rPr>
        <sz val="11"/>
        <rFont val="굴림체"/>
        <family val="3"/>
      </rPr>
      <t xml:space="preserve">
</t>
    </r>
    <r>
      <rPr>
        <sz val="9"/>
        <rFont val="굴림체"/>
        <family val="3"/>
      </rPr>
      <t>(부가세포함)</t>
    </r>
  </si>
  <si>
    <t>㈜혜인건강</t>
  </si>
  <si>
    <t>최윤희</t>
  </si>
  <si>
    <t>201-86-19858</t>
  </si>
  <si>
    <t>서울 마포구 도화동 173번지 삼창빌딩 B1F 42호</t>
  </si>
  <si>
    <t>02-701-7367</t>
  </si>
  <si>
    <t>건강기능식품</t>
  </si>
  <si>
    <t>공 급 받 는 자</t>
  </si>
  <si>
    <t>거 래 명 세 서</t>
  </si>
  <si>
    <t xml:space="preserve">   아래와 같이 청구 합니다.</t>
  </si>
  <si>
    <t>[정관장]홍력환3.75g*30환</t>
  </si>
  <si>
    <t>택배(소형)</t>
  </si>
  <si>
    <t xml:space="preserve"> 2020 년  09 월 15 일</t>
  </si>
  <si>
    <t>비즈폼 귀하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</si>
</sst>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"/>
    <numFmt numFmtId="177" formatCode="_-* #,##0.0_-;\-* #,##0.0_-;_-* &quot;-&quot;?_-;_-@_-"/>
    <numFmt numFmtId="178" formatCode="mm&quot;월&quot;\ dd&quot;일&quot;"/>
    <numFmt numFmtId="179" formatCode="#,###;[Red]\-#,###"/>
    <numFmt numFmtId="180" formatCode="[$-412]yyyy&quot;년&quot;\ m&quot;월&quot;\ d&quot;일&quot;\ dddd"/>
    <numFmt numFmtId="181" formatCode="[$-412]AM/PM\ h:mm:ss"/>
    <numFmt numFmtId="182" formatCode="0_);[Red]\(0\)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u val="single"/>
      <sz val="24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9"/>
      <name val="굴림체"/>
      <family val="3"/>
    </font>
    <font>
      <b/>
      <sz val="10"/>
      <name val="굴림체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 shrinkToFit="1"/>
    </xf>
    <xf numFmtId="49" fontId="6" fillId="0" borderId="11" xfId="48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41" fontId="6" fillId="0" borderId="15" xfId="48" applyFont="1" applyBorder="1" applyAlignment="1">
      <alignment vertical="center" shrinkToFit="1"/>
    </xf>
    <xf numFmtId="41" fontId="9" fillId="0" borderId="11" xfId="48" applyFont="1" applyBorder="1" applyAlignment="1">
      <alignment vertical="center" shrinkToFit="1"/>
    </xf>
    <xf numFmtId="41" fontId="6" fillId="0" borderId="14" xfId="48" applyFont="1" applyBorder="1" applyAlignment="1">
      <alignment horizontal="center" vertical="center" shrinkToFit="1"/>
    </xf>
    <xf numFmtId="49" fontId="6" fillId="0" borderId="14" xfId="48" applyNumberFormat="1" applyFont="1" applyBorder="1" applyAlignment="1">
      <alignment horizontal="center" vertical="center" shrinkToFit="1"/>
    </xf>
    <xf numFmtId="179" fontId="6" fillId="0" borderId="16" xfId="48" applyNumberFormat="1" applyFont="1" applyBorder="1" applyAlignment="1">
      <alignment vertical="center" shrinkToFit="1"/>
    </xf>
    <xf numFmtId="179" fontId="6" fillId="0" borderId="11" xfId="48" applyNumberFormat="1" applyFont="1" applyBorder="1" applyAlignment="1">
      <alignment vertical="center" shrinkToFi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1" fontId="6" fillId="0" borderId="20" xfId="48" applyFont="1" applyBorder="1" applyAlignment="1">
      <alignment vertical="center" shrinkToFit="1"/>
    </xf>
    <xf numFmtId="41" fontId="9" fillId="0" borderId="12" xfId="48" applyFont="1" applyBorder="1" applyAlignment="1">
      <alignment vertical="center" shrinkToFit="1"/>
    </xf>
    <xf numFmtId="41" fontId="9" fillId="0" borderId="21" xfId="48" applyFont="1" applyBorder="1" applyAlignment="1">
      <alignment vertical="center" shrinkToFit="1"/>
    </xf>
    <xf numFmtId="41" fontId="9" fillId="0" borderId="16" xfId="48" applyFont="1" applyBorder="1" applyAlignment="1">
      <alignment vertical="center" shrinkToFit="1"/>
    </xf>
    <xf numFmtId="0" fontId="5" fillId="34" borderId="17" xfId="0" applyFont="1" applyFill="1" applyBorder="1" applyAlignment="1">
      <alignment horizontal="center" vertical="center"/>
    </xf>
    <xf numFmtId="41" fontId="6" fillId="0" borderId="22" xfId="48" applyFont="1" applyBorder="1" applyAlignment="1">
      <alignment horizontal="center" vertical="center" shrinkToFit="1"/>
    </xf>
    <xf numFmtId="41" fontId="9" fillId="0" borderId="23" xfId="48" applyFont="1" applyBorder="1" applyAlignment="1">
      <alignment horizontal="center" vertical="center" shrinkToFit="1"/>
    </xf>
    <xf numFmtId="41" fontId="9" fillId="0" borderId="15" xfId="48" applyFont="1" applyBorder="1" applyAlignment="1">
      <alignment horizontal="center" vertical="center" shrinkToFit="1"/>
    </xf>
    <xf numFmtId="41" fontId="6" fillId="0" borderId="15" xfId="48" applyFont="1" applyBorder="1" applyAlignment="1">
      <alignment horizontal="center" vertical="center" shrinkToFit="1"/>
    </xf>
    <xf numFmtId="182" fontId="6" fillId="0" borderId="11" xfId="48" applyNumberFormat="1" applyFont="1" applyBorder="1" applyAlignment="1">
      <alignment horizontal="center" vertical="center" shrinkToFit="1"/>
    </xf>
    <xf numFmtId="182" fontId="6" fillId="0" borderId="16" xfId="48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1" fontId="6" fillId="0" borderId="11" xfId="48" applyFont="1" applyBorder="1" applyAlignment="1">
      <alignment vertical="center" shrinkToFit="1"/>
    </xf>
    <xf numFmtId="41" fontId="6" fillId="0" borderId="14" xfId="48" applyFont="1" applyBorder="1" applyAlignment="1">
      <alignment vertical="center" shrinkToFit="1"/>
    </xf>
    <xf numFmtId="41" fontId="6" fillId="0" borderId="24" xfId="48" applyFont="1" applyBorder="1" applyAlignment="1">
      <alignment vertical="center" shrinkToFit="1"/>
    </xf>
    <xf numFmtId="41" fontId="6" fillId="0" borderId="24" xfId="48" applyFont="1" applyBorder="1" applyAlignment="1">
      <alignment horizontal="center" vertical="center" shrinkToFit="1"/>
    </xf>
    <xf numFmtId="41" fontId="6" fillId="0" borderId="11" xfId="48" applyFont="1" applyBorder="1" applyAlignment="1">
      <alignment horizontal="center" vertical="center" shrinkToFit="1"/>
    </xf>
    <xf numFmtId="41" fontId="6" fillId="0" borderId="25" xfId="48" applyFont="1" applyBorder="1" applyAlignment="1">
      <alignment horizontal="center" vertical="center" shrinkToFit="1"/>
    </xf>
    <xf numFmtId="41" fontId="6" fillId="0" borderId="14" xfId="48" applyFont="1" applyBorder="1" applyAlignment="1">
      <alignment horizontal="center" vertical="center" shrinkToFit="1"/>
    </xf>
    <xf numFmtId="179" fontId="9" fillId="0" borderId="14" xfId="48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41" fontId="6" fillId="0" borderId="16" xfId="48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1" fontId="6" fillId="0" borderId="34" xfId="48" applyFont="1" applyBorder="1" applyAlignment="1">
      <alignment vertical="center" shrinkToFit="1"/>
    </xf>
    <xf numFmtId="176" fontId="7" fillId="0" borderId="3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textRotation="255"/>
    </xf>
    <xf numFmtId="0" fontId="9" fillId="33" borderId="40" xfId="0" applyFont="1" applyFill="1" applyBorder="1" applyAlignment="1">
      <alignment horizontal="center" vertical="center" textRotation="255"/>
    </xf>
    <xf numFmtId="0" fontId="9" fillId="33" borderId="41" xfId="0" applyFont="1" applyFill="1" applyBorder="1" applyAlignment="1">
      <alignment horizontal="center" vertical="center" textRotation="255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44" xfId="0" applyFont="1" applyBorder="1" applyAlignment="1">
      <alignment horizontal="left" vertical="center"/>
    </xf>
    <xf numFmtId="0" fontId="46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</xdr:row>
      <xdr:rowOff>38100</xdr:rowOff>
    </xdr:from>
    <xdr:to>
      <xdr:col>9</xdr:col>
      <xdr:colOff>952500</xdr:colOff>
      <xdr:row>2</xdr:row>
      <xdr:rowOff>295275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72390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8.88671875" defaultRowHeight="13.5"/>
  <cols>
    <col min="1" max="1" width="5.21484375" style="1" customWidth="1"/>
    <col min="2" max="2" width="14.6640625" style="1" customWidth="1"/>
    <col min="3" max="3" width="11.5546875" style="1" customWidth="1"/>
    <col min="4" max="4" width="6.5546875" style="1" customWidth="1"/>
    <col min="5" max="5" width="3.21484375" style="1" customWidth="1"/>
    <col min="6" max="6" width="7.6640625" style="1" customWidth="1"/>
    <col min="7" max="7" width="9.77734375" style="1" customWidth="1"/>
    <col min="8" max="8" width="8.6640625" style="1" customWidth="1"/>
    <col min="9" max="9" width="10.4453125" style="1" customWidth="1"/>
    <col min="10" max="10" width="14.99609375" style="1" bestFit="1" customWidth="1"/>
    <col min="11" max="16384" width="8.88671875" style="1" customWidth="1"/>
  </cols>
  <sheetData>
    <row r="1" spans="1:10" ht="54" customHeight="1">
      <c r="A1" s="76" t="s">
        <v>25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7.75" customHeight="1">
      <c r="A2" s="2"/>
      <c r="B2" s="3"/>
      <c r="C2" s="3"/>
      <c r="D2" s="3"/>
      <c r="E2" s="66" t="s">
        <v>24</v>
      </c>
      <c r="F2" s="10" t="s">
        <v>0</v>
      </c>
      <c r="G2" s="64" t="s">
        <v>20</v>
      </c>
      <c r="H2" s="65"/>
      <c r="I2" s="65"/>
      <c r="J2" s="81"/>
    </row>
    <row r="3" spans="1:10" ht="27.75" customHeight="1">
      <c r="A3" s="46" t="s">
        <v>29</v>
      </c>
      <c r="B3" s="47"/>
      <c r="C3" s="47"/>
      <c r="D3" s="3"/>
      <c r="E3" s="67"/>
      <c r="F3" s="11" t="s">
        <v>1</v>
      </c>
      <c r="G3" s="6" t="s">
        <v>18</v>
      </c>
      <c r="H3" s="11" t="s">
        <v>2</v>
      </c>
      <c r="I3" s="9" t="s">
        <v>19</v>
      </c>
      <c r="J3" s="82"/>
    </row>
    <row r="4" spans="1:10" ht="27.75" customHeight="1">
      <c r="A4" s="48" t="s">
        <v>30</v>
      </c>
      <c r="B4" s="49"/>
      <c r="C4" s="49"/>
      <c r="D4" s="3"/>
      <c r="E4" s="67"/>
      <c r="F4" s="12" t="s">
        <v>3</v>
      </c>
      <c r="G4" s="83" t="s">
        <v>21</v>
      </c>
      <c r="H4" s="84"/>
      <c r="I4" s="84"/>
      <c r="J4" s="85"/>
    </row>
    <row r="5" spans="1:10" ht="27.75" customHeight="1">
      <c r="A5" s="4"/>
      <c r="B5" s="5"/>
      <c r="C5" s="3"/>
      <c r="D5" s="3"/>
      <c r="E5" s="67"/>
      <c r="F5" s="11" t="s">
        <v>4</v>
      </c>
      <c r="G5" s="16" t="s">
        <v>15</v>
      </c>
      <c r="H5" s="11" t="s">
        <v>5</v>
      </c>
      <c r="I5" s="83" t="s">
        <v>23</v>
      </c>
      <c r="J5" s="85"/>
    </row>
    <row r="6" spans="1:10" ht="27.75" customHeight="1">
      <c r="A6" s="50" t="s">
        <v>26</v>
      </c>
      <c r="B6" s="51"/>
      <c r="C6" s="51"/>
      <c r="D6" s="3"/>
      <c r="E6" s="68"/>
      <c r="F6" s="13" t="s">
        <v>6</v>
      </c>
      <c r="G6" s="56" t="s">
        <v>22</v>
      </c>
      <c r="H6" s="57"/>
      <c r="I6" s="57"/>
      <c r="J6" s="58"/>
    </row>
    <row r="7" spans="1:10" ht="13.5">
      <c r="A7" s="2"/>
      <c r="B7" s="3"/>
      <c r="C7" s="3"/>
      <c r="D7" s="3"/>
      <c r="E7" s="3"/>
      <c r="F7" s="3"/>
      <c r="G7" s="79"/>
      <c r="H7" s="79"/>
      <c r="I7" s="79"/>
      <c r="J7" s="80"/>
    </row>
    <row r="8" spans="1:10" ht="31.5" customHeight="1">
      <c r="A8" s="52" t="s">
        <v>17</v>
      </c>
      <c r="B8" s="53"/>
      <c r="C8" s="54"/>
      <c r="D8" s="54"/>
      <c r="E8" s="54"/>
      <c r="F8" s="54"/>
      <c r="G8" s="54"/>
      <c r="H8" s="54"/>
      <c r="I8" s="61">
        <f>I23</f>
        <v>34983000</v>
      </c>
      <c r="J8" s="62"/>
    </row>
    <row r="9" spans="1:10" s="7" customFormat="1" ht="24" customHeight="1" thickBot="1">
      <c r="A9" s="63" t="s">
        <v>9</v>
      </c>
      <c r="B9" s="59"/>
      <c r="C9" s="30" t="s">
        <v>16</v>
      </c>
      <c r="D9" s="23" t="s">
        <v>14</v>
      </c>
      <c r="E9" s="59" t="s">
        <v>10</v>
      </c>
      <c r="F9" s="59"/>
      <c r="G9" s="23" t="s">
        <v>11</v>
      </c>
      <c r="H9" s="30" t="s">
        <v>8</v>
      </c>
      <c r="I9" s="24" t="s">
        <v>12</v>
      </c>
      <c r="J9" s="25" t="s">
        <v>13</v>
      </c>
    </row>
    <row r="10" spans="1:10" s="8" customFormat="1" ht="18.75" customHeight="1" thickTop="1">
      <c r="A10" s="60" t="s">
        <v>27</v>
      </c>
      <c r="B10" s="55"/>
      <c r="C10" s="31"/>
      <c r="D10" s="36">
        <v>504</v>
      </c>
      <c r="E10" s="55">
        <v>68000</v>
      </c>
      <c r="F10" s="55"/>
      <c r="G10" s="21">
        <f>E10/1.1</f>
        <v>61818.181818181816</v>
      </c>
      <c r="H10" s="21">
        <f>G10/10</f>
        <v>6181.818181818182</v>
      </c>
      <c r="I10" s="29">
        <f>D10*E10</f>
        <v>34272000</v>
      </c>
      <c r="J10" s="32"/>
    </row>
    <row r="11" spans="1:10" s="8" customFormat="1" ht="18.75" customHeight="1">
      <c r="A11" s="40" t="s">
        <v>28</v>
      </c>
      <c r="B11" s="38"/>
      <c r="C11" s="14"/>
      <c r="D11" s="35">
        <v>237</v>
      </c>
      <c r="E11" s="38">
        <v>3000</v>
      </c>
      <c r="F11" s="38"/>
      <c r="G11" s="22">
        <f>E11/1.1</f>
        <v>2727.272727272727</v>
      </c>
      <c r="H11" s="22">
        <f>G11/10</f>
        <v>272.7272727272727</v>
      </c>
      <c r="I11" s="18">
        <f>D11*E11</f>
        <v>711000</v>
      </c>
      <c r="J11" s="33"/>
    </row>
    <row r="12" spans="1:10" s="8" customFormat="1" ht="18.75" customHeight="1">
      <c r="A12" s="40"/>
      <c r="B12" s="38"/>
      <c r="C12" s="14"/>
      <c r="D12" s="35"/>
      <c r="E12" s="38"/>
      <c r="F12" s="38"/>
      <c r="G12" s="22">
        <f>E12/1.1</f>
        <v>0</v>
      </c>
      <c r="H12" s="22">
        <f>G12/10</f>
        <v>0</v>
      </c>
      <c r="I12" s="18">
        <f>D12*E12</f>
        <v>0</v>
      </c>
      <c r="J12" s="33"/>
    </row>
    <row r="13" spans="1:10" s="8" customFormat="1" ht="18.75" customHeight="1">
      <c r="A13" s="40"/>
      <c r="B13" s="38"/>
      <c r="C13" s="14"/>
      <c r="D13" s="35"/>
      <c r="E13" s="38"/>
      <c r="F13" s="38"/>
      <c r="G13" s="22">
        <f>E13/1.1</f>
        <v>0</v>
      </c>
      <c r="H13" s="22">
        <f>G13/10</f>
        <v>0</v>
      </c>
      <c r="I13" s="18">
        <f>D13*E13</f>
        <v>0</v>
      </c>
      <c r="J13" s="34"/>
    </row>
    <row r="14" spans="1:10" s="8" customFormat="1" ht="18.75" customHeight="1">
      <c r="A14" s="40"/>
      <c r="B14" s="38"/>
      <c r="C14" s="14"/>
      <c r="D14" s="35"/>
      <c r="E14" s="38"/>
      <c r="F14" s="38"/>
      <c r="G14" s="22">
        <f>E14/1.1</f>
        <v>0</v>
      </c>
      <c r="H14" s="22">
        <f>G14/10</f>
        <v>0</v>
      </c>
      <c r="I14" s="18">
        <f>D14*E14</f>
        <v>0</v>
      </c>
      <c r="J14" s="17"/>
    </row>
    <row r="15" spans="1:10" s="8" customFormat="1" ht="18.75" customHeight="1">
      <c r="A15" s="40"/>
      <c r="B15" s="38"/>
      <c r="C15" s="14"/>
      <c r="D15" s="15"/>
      <c r="E15" s="38"/>
      <c r="F15" s="38"/>
      <c r="G15" s="22">
        <f aca="true" t="shared" si="0" ref="G15:G22">D15*E15</f>
        <v>0</v>
      </c>
      <c r="H15" s="22">
        <f aca="true" t="shared" si="1" ref="H15:H22">G15*10%</f>
        <v>0</v>
      </c>
      <c r="I15" s="18"/>
      <c r="J15" s="17"/>
    </row>
    <row r="16" spans="1:10" s="8" customFormat="1" ht="18.75" customHeight="1">
      <c r="A16" s="40"/>
      <c r="B16" s="38"/>
      <c r="C16" s="14"/>
      <c r="D16" s="15"/>
      <c r="E16" s="38"/>
      <c r="F16" s="38"/>
      <c r="G16" s="22">
        <f t="shared" si="0"/>
        <v>0</v>
      </c>
      <c r="H16" s="22">
        <f t="shared" si="1"/>
        <v>0</v>
      </c>
      <c r="I16" s="18"/>
      <c r="J16" s="17"/>
    </row>
    <row r="17" spans="1:10" s="8" customFormat="1" ht="18.75" customHeight="1">
      <c r="A17" s="40"/>
      <c r="B17" s="38"/>
      <c r="C17" s="14"/>
      <c r="D17" s="15"/>
      <c r="E17" s="38"/>
      <c r="F17" s="38"/>
      <c r="G17" s="22">
        <f t="shared" si="0"/>
        <v>0</v>
      </c>
      <c r="H17" s="22">
        <f t="shared" si="1"/>
        <v>0</v>
      </c>
      <c r="I17" s="18"/>
      <c r="J17" s="17"/>
    </row>
    <row r="18" spans="1:10" s="8" customFormat="1" ht="18.75" customHeight="1">
      <c r="A18" s="40"/>
      <c r="B18" s="38"/>
      <c r="C18" s="14"/>
      <c r="D18" s="15"/>
      <c r="E18" s="38"/>
      <c r="F18" s="38"/>
      <c r="G18" s="22">
        <f t="shared" si="0"/>
        <v>0</v>
      </c>
      <c r="H18" s="22">
        <f t="shared" si="1"/>
        <v>0</v>
      </c>
      <c r="I18" s="18"/>
      <c r="J18" s="17"/>
    </row>
    <row r="19" spans="1:10" s="8" customFormat="1" ht="18.75" customHeight="1">
      <c r="A19" s="40"/>
      <c r="B19" s="38"/>
      <c r="C19" s="14"/>
      <c r="D19" s="15"/>
      <c r="E19" s="38"/>
      <c r="F19" s="38"/>
      <c r="G19" s="22">
        <f t="shared" si="0"/>
        <v>0</v>
      </c>
      <c r="H19" s="22">
        <f t="shared" si="1"/>
        <v>0</v>
      </c>
      <c r="I19" s="27"/>
      <c r="J19" s="17"/>
    </row>
    <row r="20" spans="1:10" s="8" customFormat="1" ht="18.75" customHeight="1">
      <c r="A20" s="40"/>
      <c r="B20" s="38"/>
      <c r="C20" s="14"/>
      <c r="D20" s="15"/>
      <c r="E20" s="38"/>
      <c r="F20" s="38"/>
      <c r="G20" s="22">
        <f t="shared" si="0"/>
        <v>0</v>
      </c>
      <c r="H20" s="22">
        <f t="shared" si="1"/>
        <v>0</v>
      </c>
      <c r="I20" s="27"/>
      <c r="J20" s="17"/>
    </row>
    <row r="21" spans="1:10" s="8" customFormat="1" ht="18.75" customHeight="1">
      <c r="A21" s="40"/>
      <c r="B21" s="38"/>
      <c r="C21" s="14"/>
      <c r="D21" s="15"/>
      <c r="E21" s="38"/>
      <c r="F21" s="38"/>
      <c r="G21" s="22">
        <f t="shared" si="0"/>
        <v>0</v>
      </c>
      <c r="H21" s="22">
        <f t="shared" si="1"/>
        <v>0</v>
      </c>
      <c r="I21" s="27"/>
      <c r="J21" s="17"/>
    </row>
    <row r="22" spans="1:10" s="8" customFormat="1" ht="18.75" customHeight="1">
      <c r="A22" s="41"/>
      <c r="B22" s="42"/>
      <c r="C22" s="14"/>
      <c r="D22" s="15"/>
      <c r="E22" s="38"/>
      <c r="F22" s="38"/>
      <c r="G22" s="22">
        <f t="shared" si="0"/>
        <v>0</v>
      </c>
      <c r="H22" s="22">
        <f t="shared" si="1"/>
        <v>0</v>
      </c>
      <c r="I22" s="27"/>
      <c r="J22" s="17"/>
    </row>
    <row r="23" spans="1:10" s="8" customFormat="1" ht="18.75" customHeight="1">
      <c r="A23" s="43" t="s">
        <v>7</v>
      </c>
      <c r="B23" s="44"/>
      <c r="C23" s="19"/>
      <c r="D23" s="20"/>
      <c r="E23" s="39"/>
      <c r="F23" s="39"/>
      <c r="G23" s="45">
        <f>G22+H22</f>
        <v>0</v>
      </c>
      <c r="H23" s="45"/>
      <c r="I23" s="28">
        <f>SUM(I10:I22)</f>
        <v>34983000</v>
      </c>
      <c r="J23" s="26"/>
    </row>
    <row r="24" spans="1:10" ht="18.75" customHeight="1">
      <c r="A24" s="69"/>
      <c r="B24" s="70"/>
      <c r="C24" s="70"/>
      <c r="D24" s="70"/>
      <c r="E24" s="70"/>
      <c r="F24" s="70"/>
      <c r="G24" s="70"/>
      <c r="H24" s="70"/>
      <c r="I24" s="70"/>
      <c r="J24" s="71"/>
    </row>
    <row r="25" spans="1:10" ht="18.75" customHeight="1">
      <c r="A25" s="72"/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18.75" customHeight="1">
      <c r="A26" s="73"/>
      <c r="B26" s="74"/>
      <c r="C26" s="74"/>
      <c r="D26" s="74"/>
      <c r="E26" s="74"/>
      <c r="F26" s="74"/>
      <c r="G26" s="74"/>
      <c r="H26" s="74"/>
      <c r="I26" s="74"/>
      <c r="J26" s="75"/>
    </row>
    <row r="27" spans="1:9" ht="26.25" customHeight="1">
      <c r="A27" s="37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47">
    <mergeCell ref="A9:B9"/>
    <mergeCell ref="G2:I2"/>
    <mergeCell ref="E2:E6"/>
    <mergeCell ref="A24:J26"/>
    <mergeCell ref="A1:J1"/>
    <mergeCell ref="G7:J7"/>
    <mergeCell ref="J2:J3"/>
    <mergeCell ref="G4:J4"/>
    <mergeCell ref="I5:J5"/>
    <mergeCell ref="A11:B11"/>
    <mergeCell ref="A12:B12"/>
    <mergeCell ref="A13:B13"/>
    <mergeCell ref="E11:F11"/>
    <mergeCell ref="E12:F12"/>
    <mergeCell ref="E13:F13"/>
    <mergeCell ref="A3:C3"/>
    <mergeCell ref="A4:C4"/>
    <mergeCell ref="A6:C6"/>
    <mergeCell ref="A8:B8"/>
    <mergeCell ref="C8:H8"/>
    <mergeCell ref="E10:F10"/>
    <mergeCell ref="G6:J6"/>
    <mergeCell ref="E9:F9"/>
    <mergeCell ref="A10:B10"/>
    <mergeCell ref="I8:J8"/>
    <mergeCell ref="A19:B19"/>
    <mergeCell ref="A18:B18"/>
    <mergeCell ref="A14:B14"/>
    <mergeCell ref="A15:B15"/>
    <mergeCell ref="A16:B16"/>
    <mergeCell ref="A17:B17"/>
    <mergeCell ref="E19:F19"/>
    <mergeCell ref="E18:F18"/>
    <mergeCell ref="E14:F14"/>
    <mergeCell ref="E15:F15"/>
    <mergeCell ref="E16:F16"/>
    <mergeCell ref="E17:F17"/>
    <mergeCell ref="A27:I27"/>
    <mergeCell ref="E20:F20"/>
    <mergeCell ref="E21:F21"/>
    <mergeCell ref="E22:F22"/>
    <mergeCell ref="E23:F23"/>
    <mergeCell ref="A20:B20"/>
    <mergeCell ref="A21:B21"/>
    <mergeCell ref="A22:B22"/>
    <mergeCell ref="A23:B23"/>
    <mergeCell ref="G23:H23"/>
  </mergeCells>
  <printOptions horizontalCentered="1"/>
  <pageMargins left="0.35433070866141736" right="0.35433070866141736" top="0.984251968503937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2015-08-18T05:51:34Z</cp:lastPrinted>
  <dcterms:created xsi:type="dcterms:W3CDTF">2004-04-13T23:44:06Z</dcterms:created>
  <dcterms:modified xsi:type="dcterms:W3CDTF">2020-09-15T01:01:12Z</dcterms:modified>
  <cp:category/>
  <cp:version/>
  <cp:contentType/>
  <cp:contentStatus/>
</cp:coreProperties>
</file>